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stituteofconservation.sharepoint.com/sites/IconFileStore/Shared Documents/Skills/7. TRAINING EVENTS/0. Event Logistics Toolkit/"/>
    </mc:Choice>
  </mc:AlternateContent>
  <xr:revisionPtr revIDLastSave="97" documentId="8_{79EA4BA4-3CC0-4E70-9E81-B810D78778E2}" xr6:coauthVersionLast="47" xr6:coauthVersionMax="47" xr10:uidLastSave="{7F27DDC9-3B47-4C7C-A040-917140FC984D}"/>
  <bookViews>
    <workbookView xWindow="-120" yWindow="-120" windowWidth="29040" windowHeight="15720" xr2:uid="{31072BD4-F38D-4BFA-9EB9-A6F14D6EB13F}"/>
  </bookViews>
  <sheets>
    <sheet name="Event budget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3" i="5" l="1"/>
  <c r="C34" i="5" a="1"/>
  <c r="C34" i="5" s="1"/>
  <c r="C33" i="5" a="1"/>
  <c r="C33" i="5" s="1"/>
  <c r="E32" i="5"/>
  <c r="E31" i="5"/>
  <c r="E30" i="5"/>
  <c r="E29" i="5"/>
  <c r="E28" i="5"/>
  <c r="E27" i="5"/>
  <c r="E26" i="5"/>
  <c r="E25" i="5"/>
  <c r="E24" i="5"/>
  <c r="E23" i="5"/>
  <c r="C8" i="5"/>
  <c r="C35" i="5" l="1"/>
  <c r="C15" i="5" s="1"/>
  <c r="C47" i="5" s="1"/>
  <c r="E35" i="5"/>
  <c r="C14" i="5" l="1"/>
  <c r="C46" i="5" s="1"/>
  <c r="C16" i="5"/>
  <c r="C48" i="5" s="1"/>
  <c r="C49" i="5" l="1"/>
  <c r="C52" i="5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<sst xmlns="http://schemas.openxmlformats.org/spreadsheetml/2006/main" count="55" uniqueCount="41">
  <si>
    <t>Speakers T&amp;S</t>
  </si>
  <si>
    <t>Photocopying/postage</t>
  </si>
  <si>
    <t>Promotion</t>
  </si>
  <si>
    <t>Printings costs</t>
  </si>
  <si>
    <t>Sub Total</t>
  </si>
  <si>
    <t>Sponsorship</t>
  </si>
  <si>
    <t>Notes</t>
  </si>
  <si>
    <t xml:space="preserve">Room hire </t>
  </si>
  <si>
    <t>Lunch</t>
  </si>
  <si>
    <t>Refreshments</t>
  </si>
  <si>
    <t>Icon member</t>
  </si>
  <si>
    <t>Student member</t>
  </si>
  <si>
    <t>Group budget contribution</t>
  </si>
  <si>
    <t>Online Platform</t>
  </si>
  <si>
    <t>Speakers Fees</t>
  </si>
  <si>
    <t>Details</t>
  </si>
  <si>
    <t>Cost</t>
  </si>
  <si>
    <t>VAT Rate</t>
  </si>
  <si>
    <t>VAT Total</t>
  </si>
  <si>
    <t>Contingency</t>
  </si>
  <si>
    <t>Capacity</t>
  </si>
  <si>
    <t>AV Equipment</t>
  </si>
  <si>
    <t>Expenditure</t>
  </si>
  <si>
    <t>-</t>
  </si>
  <si>
    <t>Income</t>
  </si>
  <si>
    <t>Ticket sales</t>
  </si>
  <si>
    <t>Non-member</t>
  </si>
  <si>
    <t>Ticket prices</t>
  </si>
  <si>
    <t>Target sales</t>
  </si>
  <si>
    <t>Event capcity</t>
  </si>
  <si>
    <t>Number</t>
  </si>
  <si>
    <t>Variable</t>
  </si>
  <si>
    <t>Event tickets</t>
  </si>
  <si>
    <t>Event budgets</t>
  </si>
  <si>
    <t>Profit / loss</t>
  </si>
  <si>
    <t>Card fee</t>
  </si>
  <si>
    <t>Maximum event capacity</t>
  </si>
  <si>
    <t>Breakoutdown of sales should equal the target sales number</t>
  </si>
  <si>
    <t>Non-members must be charged at least £10 even if the event is free</t>
  </si>
  <si>
    <t>Amount</t>
  </si>
  <si>
    <t>Event Budget Template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</si>
</sst>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£&quot;* #,##0.00_);_(&quot;£&quot;* \(#,##0.00\);_(&quot;£&quot;* &quot;-&quot;??_);_(@_)"/>
    <numFmt numFmtId="165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 val="singleAccounting"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164" fontId="0" fillId="0" borderId="0" xfId="0" applyNumberFormat="1"/>
    <xf numFmtId="0" fontId="3" fillId="0" borderId="0" xfId="0" applyFont="1"/>
    <xf numFmtId="0" fontId="4" fillId="2" borderId="2" xfId="0" applyFont="1" applyFill="1" applyBorder="1"/>
    <xf numFmtId="0" fontId="1" fillId="2" borderId="3" xfId="0" applyFont="1" applyFill="1" applyBorder="1"/>
    <xf numFmtId="0" fontId="0" fillId="2" borderId="4" xfId="0" applyFill="1" applyBorder="1"/>
    <xf numFmtId="0" fontId="4" fillId="2" borderId="5" xfId="0" applyFont="1" applyFill="1" applyBorder="1"/>
    <xf numFmtId="0" fontId="1" fillId="2" borderId="0" xfId="0" applyFont="1" applyFill="1"/>
    <xf numFmtId="0" fontId="0" fillId="2" borderId="6" xfId="0" applyFill="1" applyBorder="1"/>
    <xf numFmtId="0" fontId="4" fillId="2" borderId="0" xfId="0" applyFont="1" applyFill="1"/>
    <xf numFmtId="0" fontId="0" fillId="2" borderId="5" xfId="0" applyFill="1" applyBorder="1"/>
    <xf numFmtId="0" fontId="0" fillId="2" borderId="0" xfId="0" applyFill="1"/>
    <xf numFmtId="0" fontId="0" fillId="2" borderId="0" xfId="0" applyFill="1" applyAlignment="1">
      <alignment horizontal="center"/>
    </xf>
    <xf numFmtId="9" fontId="0" fillId="2" borderId="0" xfId="0" applyNumberFormat="1" applyFill="1" applyAlignment="1">
      <alignment horizontal="center"/>
    </xf>
    <xf numFmtId="0" fontId="1" fillId="2" borderId="7" xfId="0" applyFont="1" applyFill="1" applyBorder="1"/>
    <xf numFmtId="0" fontId="1" fillId="2" borderId="8" xfId="0" applyFont="1" applyFill="1" applyBorder="1"/>
    <xf numFmtId="0" fontId="0" fillId="2" borderId="9" xfId="0" applyFill="1" applyBorder="1"/>
    <xf numFmtId="0" fontId="4" fillId="2" borderId="0" xfId="0" applyFont="1" applyFill="1" applyAlignment="1">
      <alignment horizontal="center"/>
    </xf>
    <xf numFmtId="9" fontId="4" fillId="2" borderId="0" xfId="0" applyNumberFormat="1" applyFont="1" applyFill="1" applyAlignment="1">
      <alignment horizontal="center"/>
    </xf>
    <xf numFmtId="0" fontId="0" fillId="2" borderId="1" xfId="0" applyFill="1" applyBorder="1" applyAlignment="1">
      <alignment horizontal="center"/>
    </xf>
    <xf numFmtId="9" fontId="0" fillId="2" borderId="1" xfId="0" applyNumberForma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5" fontId="4" fillId="2" borderId="0" xfId="0" applyNumberFormat="1" applyFont="1" applyFill="1"/>
    <xf numFmtId="0" fontId="4" fillId="2" borderId="6" xfId="0" applyFont="1" applyFill="1" applyBorder="1"/>
    <xf numFmtId="164" fontId="0" fillId="2" borderId="0" xfId="0" applyNumberFormat="1" applyFill="1"/>
    <xf numFmtId="164" fontId="1" fillId="2" borderId="1" xfId="0" applyNumberFormat="1" applyFont="1" applyFill="1" applyBorder="1"/>
    <xf numFmtId="0" fontId="1" fillId="2" borderId="7" xfId="0" applyFont="1" applyFill="1" applyBorder="1" applyAlignment="1">
      <alignment horizontal="right"/>
    </xf>
    <xf numFmtId="0" fontId="1" fillId="2" borderId="8" xfId="0" applyFont="1" applyFill="1" applyBorder="1" applyAlignment="1">
      <alignment horizontal="right"/>
    </xf>
    <xf numFmtId="164" fontId="0" fillId="2" borderId="8" xfId="0" applyNumberFormat="1" applyFill="1" applyBorder="1"/>
    <xf numFmtId="10" fontId="0" fillId="2" borderId="8" xfId="0" applyNumberFormat="1" applyFill="1" applyBorder="1" applyAlignment="1">
      <alignment horizontal="center"/>
    </xf>
    <xf numFmtId="164" fontId="0" fillId="2" borderId="1" xfId="0" applyNumberFormat="1" applyFill="1" applyBorder="1"/>
    <xf numFmtId="9" fontId="0" fillId="2" borderId="1" xfId="0" applyNumberFormat="1" applyFill="1" applyBorder="1"/>
    <xf numFmtId="0" fontId="1" fillId="2" borderId="1" xfId="0" applyFont="1" applyFill="1" applyBorder="1" applyAlignment="1">
      <alignment horizontal="right"/>
    </xf>
    <xf numFmtId="9" fontId="1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3" borderId="1" xfId="0" applyFill="1" applyBorder="1" applyAlignment="1">
      <alignment horizontal="center"/>
    </xf>
    <xf numFmtId="164" fontId="0" fillId="3" borderId="1" xfId="0" applyNumberFormat="1" applyFill="1" applyBorder="1"/>
    <xf numFmtId="9" fontId="0" fillId="3" borderId="1" xfId="0" applyNumberFormat="1" applyFill="1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left"/>
    </xf>
    <xf numFmtId="0" fontId="0" fillId="2" borderId="11" xfId="0" applyFill="1" applyBorder="1"/>
    <xf numFmtId="0" fontId="1" fillId="2" borderId="11" xfId="0" applyFont="1" applyFill="1" applyBorder="1" applyAlignment="1">
      <alignment horizontal="right"/>
    </xf>
    <xf numFmtId="0" fontId="0" fillId="2" borderId="11" xfId="0" applyFill="1" applyBorder="1" applyAlignment="1">
      <alignment horizontal="left"/>
    </xf>
    <xf numFmtId="0" fontId="4" fillId="0" borderId="0" xfId="0" applyFont="1"/>
    <xf numFmtId="0" fontId="2" fillId="0" borderId="0" xfId="0" applyFont="1" applyAlignment="1">
      <alignment horizontal="left"/>
    </xf>
    <xf numFmtId="9" fontId="0" fillId="0" borderId="0" xfId="0" applyNumberFormat="1" applyAlignment="1">
      <alignment horizontal="center"/>
    </xf>
    <xf numFmtId="9" fontId="1" fillId="2" borderId="0" xfId="0" applyNumberFormat="1" applyFont="1" applyFill="1"/>
    <xf numFmtId="164" fontId="1" fillId="2" borderId="0" xfId="0" applyNumberFormat="1" applyFont="1" applyFill="1"/>
    <xf numFmtId="0" fontId="1" fillId="0" borderId="0" xfId="0" applyFont="1" applyAlignment="1">
      <alignment horizontal="right"/>
    </xf>
    <xf numFmtId="10" fontId="0" fillId="0" borderId="0" xfId="0" applyNumberFormat="1" applyAlignment="1">
      <alignment horizontal="center"/>
    </xf>
    <xf numFmtId="0" fontId="1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164" fontId="0" fillId="2" borderId="3" xfId="0" applyNumberFormat="1" applyFill="1" applyBorder="1"/>
    <xf numFmtId="9" fontId="0" fillId="2" borderId="3" xfId="0" applyNumberFormat="1" applyFill="1" applyBorder="1" applyAlignment="1">
      <alignment horizontal="center"/>
    </xf>
    <xf numFmtId="0" fontId="1" fillId="2" borderId="2" xfId="0" applyFont="1" applyFill="1" applyBorder="1"/>
    <xf numFmtId="0" fontId="2" fillId="2" borderId="7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9" fontId="0" fillId="2" borderId="8" xfId="0" applyNumberFormat="1" applyFill="1" applyBorder="1" applyAlignment="1">
      <alignment horizontal="center"/>
    </xf>
    <xf numFmtId="0" fontId="1" fillId="2" borderId="12" xfId="0" applyFont="1" applyFill="1" applyBorder="1" applyAlignment="1">
      <alignment horizontal="right"/>
    </xf>
    <xf numFmtId="0" fontId="1" fillId="2" borderId="13" xfId="0" applyFont="1" applyFill="1" applyBorder="1" applyAlignment="1">
      <alignment horizontal="right"/>
    </xf>
    <xf numFmtId="164" fontId="5" fillId="2" borderId="13" xfId="0" applyNumberFormat="1" applyFont="1" applyFill="1" applyBorder="1"/>
    <xf numFmtId="10" fontId="0" fillId="2" borderId="13" xfId="0" applyNumberFormat="1" applyFill="1" applyBorder="1" applyAlignment="1">
      <alignment horizontal="center"/>
    </xf>
    <xf numFmtId="164" fontId="0" fillId="2" borderId="13" xfId="0" applyNumberFormat="1" applyFill="1" applyBorder="1"/>
    <xf numFmtId="0" fontId="0" fillId="2" borderId="14" xfId="0" applyFill="1" applyBorder="1"/>
    <xf numFmtId="0" fontId="0" fillId="2" borderId="5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/>
    <xf numFmtId="9" fontId="1" fillId="2" borderId="0" xfId="0" applyNumberFormat="1" applyFont="1" applyFill="1" applyAlignment="1">
      <alignment horizontal="center"/>
    </xf>
    <xf numFmtId="0" fontId="1" fillId="2" borderId="5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0" fillId="2" borderId="10" xfId="0" applyFill="1" applyBorder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2" borderId="6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598F6-08B9-3948-AA84-D0A537E2AC2B}">
  <dimension ref="A1:H53"/>
  <sheetViews>
    <sheetView tabSelected="1" zoomScale="196" zoomScaleNormal="100" workbookViewId="0"/>
  </sheetViews>
  <sheetFormatPr defaultColWidth="8.85546875" defaultRowHeight="15" x14ac:dyDescent="0.25"/>
  <cols>
    <col min="1" max="1" width="31.42578125" bestFit="1" customWidth="1"/>
    <col min="2" max="2" width="13.42578125" customWidth="1"/>
    <col min="3" max="3" width="13.7109375" customWidth="1"/>
    <col min="5" max="5" width="9.42578125" bestFit="1" customWidth="1"/>
    <col min="6" max="6" width="14.140625" customWidth="1"/>
  </cols>
  <sheetData>
    <row r="1" spans="1:6" ht="21" x14ac:dyDescent="0.35">
      <c r="A1" s="3" t="s">
        <v>40</v>
      </c>
    </row>
    <row r="2" spans="1:6" x14ac:dyDescent="0.25">
      <c r="A2" s="1"/>
      <c r="B2" s="1"/>
      <c r="C2" s="1"/>
      <c r="D2" s="1"/>
      <c r="E2" s="1"/>
    </row>
    <row r="3" spans="1:6" x14ac:dyDescent="0.25">
      <c r="A3" s="44" t="s">
        <v>32</v>
      </c>
      <c r="B3" s="1"/>
      <c r="C3" s="1"/>
      <c r="D3" s="1"/>
      <c r="E3" s="1"/>
    </row>
    <row r="4" spans="1:6" ht="15.75" thickBot="1" x14ac:dyDescent="0.3">
      <c r="A4" s="44"/>
      <c r="B4" s="1"/>
      <c r="C4" s="1"/>
      <c r="D4" s="1"/>
      <c r="E4" s="1"/>
    </row>
    <row r="5" spans="1:6" x14ac:dyDescent="0.25">
      <c r="A5" s="4"/>
      <c r="B5" s="5"/>
      <c r="C5" s="5"/>
      <c r="D5" s="5"/>
      <c r="E5" s="5"/>
      <c r="F5" s="6"/>
    </row>
    <row r="6" spans="1:6" x14ac:dyDescent="0.25">
      <c r="A6" s="7" t="s">
        <v>20</v>
      </c>
      <c r="B6" s="18" t="s">
        <v>31</v>
      </c>
      <c r="C6" s="18" t="s">
        <v>30</v>
      </c>
      <c r="D6" s="8"/>
      <c r="E6" s="8"/>
      <c r="F6" s="9"/>
    </row>
    <row r="7" spans="1:6" x14ac:dyDescent="0.25">
      <c r="A7" s="41" t="s">
        <v>29</v>
      </c>
      <c r="B7" s="20"/>
      <c r="C7" s="36">
        <v>100</v>
      </c>
      <c r="D7" s="12" t="s">
        <v>36</v>
      </c>
      <c r="E7" s="8"/>
      <c r="F7" s="9"/>
    </row>
    <row r="8" spans="1:6" x14ac:dyDescent="0.25">
      <c r="A8" s="41" t="s">
        <v>28</v>
      </c>
      <c r="B8" s="21">
        <v>0.7</v>
      </c>
      <c r="C8" s="20">
        <f>SUM(C7*B8)</f>
        <v>70</v>
      </c>
      <c r="D8" s="8"/>
      <c r="E8" s="8"/>
      <c r="F8" s="9"/>
    </row>
    <row r="9" spans="1:6" x14ac:dyDescent="0.25">
      <c r="A9" s="41" t="s">
        <v>10</v>
      </c>
      <c r="B9" s="21"/>
      <c r="C9" s="36">
        <v>65</v>
      </c>
      <c r="D9" s="71" t="s">
        <v>37</v>
      </c>
      <c r="E9" s="72"/>
      <c r="F9" s="73"/>
    </row>
    <row r="10" spans="1:6" x14ac:dyDescent="0.25">
      <c r="A10" s="41" t="s">
        <v>11</v>
      </c>
      <c r="B10" s="21"/>
      <c r="C10" s="36">
        <v>0</v>
      </c>
      <c r="D10" s="71"/>
      <c r="E10" s="72"/>
      <c r="F10" s="73"/>
    </row>
    <row r="11" spans="1:6" x14ac:dyDescent="0.25">
      <c r="A11" s="41" t="s">
        <v>26</v>
      </c>
      <c r="B11" s="21"/>
      <c r="C11" s="36">
        <v>5</v>
      </c>
      <c r="D11" s="71"/>
      <c r="E11" s="72"/>
      <c r="F11" s="73"/>
    </row>
    <row r="12" spans="1:6" x14ac:dyDescent="0.25">
      <c r="A12" s="11"/>
      <c r="B12" s="14"/>
      <c r="C12" s="13"/>
      <c r="D12" s="8"/>
      <c r="E12" s="8"/>
      <c r="F12" s="9"/>
    </row>
    <row r="13" spans="1:6" x14ac:dyDescent="0.25">
      <c r="A13" s="7" t="s">
        <v>27</v>
      </c>
      <c r="B13" s="19" t="s">
        <v>31</v>
      </c>
      <c r="C13" s="18" t="s">
        <v>16</v>
      </c>
      <c r="D13" s="8"/>
      <c r="E13" s="8"/>
      <c r="F13" s="9"/>
    </row>
    <row r="14" spans="1:6" x14ac:dyDescent="0.25">
      <c r="A14" s="41" t="s">
        <v>10</v>
      </c>
      <c r="B14" s="21">
        <v>1</v>
      </c>
      <c r="C14" s="22">
        <f>CEILING((C35-C43)/C8*B14,5)</f>
        <v>55</v>
      </c>
      <c r="D14" s="71" t="s">
        <v>38</v>
      </c>
      <c r="E14" s="72"/>
      <c r="F14" s="73"/>
    </row>
    <row r="15" spans="1:6" x14ac:dyDescent="0.25">
      <c r="A15" s="41" t="s">
        <v>11</v>
      </c>
      <c r="B15" s="21">
        <v>0.8</v>
      </c>
      <c r="C15" s="22">
        <f>FLOOR((C35-C43)/C8*B15,5)</f>
        <v>40</v>
      </c>
      <c r="D15" s="71"/>
      <c r="E15" s="72"/>
      <c r="F15" s="73"/>
    </row>
    <row r="16" spans="1:6" x14ac:dyDescent="0.25">
      <c r="A16" s="41" t="s">
        <v>26</v>
      </c>
      <c r="B16" s="21">
        <v>1.2</v>
      </c>
      <c r="C16" s="22">
        <f>CEILING((C35-C43)/C8*B16,5)</f>
        <v>65</v>
      </c>
      <c r="D16" s="71"/>
      <c r="E16" s="72"/>
      <c r="F16" s="73"/>
    </row>
    <row r="17" spans="1:8" ht="15.75" thickBot="1" x14ac:dyDescent="0.3">
      <c r="A17" s="15"/>
      <c r="B17" s="16"/>
      <c r="C17" s="16"/>
      <c r="D17" s="16"/>
      <c r="E17" s="16"/>
      <c r="F17" s="17"/>
    </row>
    <row r="18" spans="1:8" x14ac:dyDescent="0.25">
      <c r="A18" s="1"/>
      <c r="B18" s="1"/>
      <c r="C18" s="1"/>
      <c r="D18" s="1"/>
      <c r="E18" s="1"/>
    </row>
    <row r="19" spans="1:8" x14ac:dyDescent="0.25">
      <c r="A19" s="44" t="s">
        <v>33</v>
      </c>
      <c r="B19" s="1"/>
      <c r="C19" s="1"/>
      <c r="D19" s="1"/>
      <c r="E19" s="1"/>
    </row>
    <row r="20" spans="1:8" ht="15.75" thickBot="1" x14ac:dyDescent="0.3">
      <c r="A20" s="44"/>
      <c r="B20" s="1"/>
      <c r="C20" s="1"/>
      <c r="D20" s="1"/>
      <c r="E20" s="1"/>
    </row>
    <row r="21" spans="1:8" x14ac:dyDescent="0.25">
      <c r="A21" s="55" t="s">
        <v>22</v>
      </c>
      <c r="B21" s="5"/>
      <c r="C21" s="5"/>
      <c r="D21" s="5"/>
      <c r="E21" s="5"/>
      <c r="F21" s="6"/>
    </row>
    <row r="22" spans="1:8" x14ac:dyDescent="0.25">
      <c r="A22" s="7"/>
      <c r="B22" s="10" t="s">
        <v>15</v>
      </c>
      <c r="C22" s="23" t="s">
        <v>16</v>
      </c>
      <c r="D22" s="10" t="s">
        <v>17</v>
      </c>
      <c r="E22" s="10" t="s">
        <v>18</v>
      </c>
      <c r="F22" s="24" t="s">
        <v>6</v>
      </c>
    </row>
    <row r="23" spans="1:8" x14ac:dyDescent="0.25">
      <c r="A23" s="41" t="s">
        <v>7</v>
      </c>
      <c r="B23" s="39"/>
      <c r="C23" s="37">
        <v>600</v>
      </c>
      <c r="D23" s="38">
        <v>0.2</v>
      </c>
      <c r="E23" s="31">
        <f t="shared" ref="E23:E25" si="0">SUM(C23*D23)</f>
        <v>120</v>
      </c>
      <c r="F23" s="9"/>
    </row>
    <row r="24" spans="1:8" x14ac:dyDescent="0.25">
      <c r="A24" s="41" t="s">
        <v>13</v>
      </c>
      <c r="B24" s="39"/>
      <c r="C24" s="37">
        <v>0</v>
      </c>
      <c r="D24" s="38">
        <v>0.2</v>
      </c>
      <c r="E24" s="31">
        <f t="shared" si="0"/>
        <v>0</v>
      </c>
      <c r="F24" s="9"/>
    </row>
    <row r="25" spans="1:8" x14ac:dyDescent="0.25">
      <c r="A25" s="41" t="s">
        <v>21</v>
      </c>
      <c r="B25" s="39"/>
      <c r="C25" s="37">
        <v>0</v>
      </c>
      <c r="D25" s="38">
        <v>0.2</v>
      </c>
      <c r="E25" s="31">
        <f t="shared" si="0"/>
        <v>0</v>
      </c>
      <c r="F25" s="9"/>
    </row>
    <row r="26" spans="1:8" x14ac:dyDescent="0.25">
      <c r="A26" s="41" t="s">
        <v>14</v>
      </c>
      <c r="B26" s="39"/>
      <c r="C26" s="37">
        <v>2000</v>
      </c>
      <c r="D26" s="38">
        <v>0.2</v>
      </c>
      <c r="E26" s="31">
        <f>SUM(C26*D26)</f>
        <v>400</v>
      </c>
      <c r="F26" s="9"/>
      <c r="H26" s="2"/>
    </row>
    <row r="27" spans="1:8" x14ac:dyDescent="0.25">
      <c r="A27" s="41" t="s">
        <v>0</v>
      </c>
      <c r="B27" s="39"/>
      <c r="C27" s="37">
        <v>200</v>
      </c>
      <c r="D27" s="38">
        <v>0</v>
      </c>
      <c r="E27" s="31">
        <f t="shared" ref="E27:E32" si="1">SUM(C27*D27)</f>
        <v>0</v>
      </c>
      <c r="F27" s="9"/>
    </row>
    <row r="28" spans="1:8" x14ac:dyDescent="0.25">
      <c r="A28" s="41" t="s">
        <v>1</v>
      </c>
      <c r="B28" s="39"/>
      <c r="C28" s="37"/>
      <c r="D28" s="38">
        <v>0.2</v>
      </c>
      <c r="E28" s="31">
        <f t="shared" si="1"/>
        <v>0</v>
      </c>
      <c r="F28" s="9"/>
    </row>
    <row r="29" spans="1:8" x14ac:dyDescent="0.25">
      <c r="A29" s="41" t="s">
        <v>2</v>
      </c>
      <c r="B29" s="39"/>
      <c r="C29" s="37"/>
      <c r="D29" s="38">
        <v>0.2</v>
      </c>
      <c r="E29" s="31">
        <f t="shared" si="1"/>
        <v>0</v>
      </c>
      <c r="F29" s="9"/>
    </row>
    <row r="30" spans="1:8" x14ac:dyDescent="0.25">
      <c r="A30" s="41" t="s">
        <v>3</v>
      </c>
      <c r="B30" s="39"/>
      <c r="C30" s="37"/>
      <c r="D30" s="38">
        <v>0.2</v>
      </c>
      <c r="E30" s="31">
        <f t="shared" si="1"/>
        <v>0</v>
      </c>
      <c r="F30" s="9"/>
    </row>
    <row r="31" spans="1:8" x14ac:dyDescent="0.25">
      <c r="A31" s="41" t="s">
        <v>8</v>
      </c>
      <c r="B31" s="39"/>
      <c r="C31" s="37">
        <v>400</v>
      </c>
      <c r="D31" s="38">
        <v>0.2</v>
      </c>
      <c r="E31" s="31">
        <f t="shared" si="1"/>
        <v>80</v>
      </c>
      <c r="F31" s="9"/>
      <c r="H31" s="2"/>
    </row>
    <row r="32" spans="1:8" x14ac:dyDescent="0.25">
      <c r="A32" s="41" t="s">
        <v>9</v>
      </c>
      <c r="B32" s="39"/>
      <c r="C32" s="37"/>
      <c r="D32" s="38">
        <v>0.2</v>
      </c>
      <c r="E32" s="31">
        <f t="shared" si="1"/>
        <v>0</v>
      </c>
      <c r="F32" s="9"/>
    </row>
    <row r="33" spans="1:6" x14ac:dyDescent="0.25">
      <c r="A33" s="41" t="s">
        <v>35</v>
      </c>
      <c r="B33" s="32">
        <v>0.04</v>
      </c>
      <c r="C33" s="31" cm="1">
        <f t="array" ref="C33">SUM(C23:C32*B33)</f>
        <v>128</v>
      </c>
      <c r="D33" s="21"/>
      <c r="E33" s="31"/>
      <c r="F33" s="9"/>
    </row>
    <row r="34" spans="1:6" x14ac:dyDescent="0.25">
      <c r="A34" s="41" t="s">
        <v>19</v>
      </c>
      <c r="B34" s="32">
        <v>0.1</v>
      </c>
      <c r="C34" s="31" cm="1">
        <f t="array" ref="C34">SUM(C23:C32*B34)</f>
        <v>320</v>
      </c>
      <c r="D34" s="21" t="s">
        <v>23</v>
      </c>
      <c r="E34" s="31"/>
      <c r="F34" s="9"/>
    </row>
    <row r="35" spans="1:6" x14ac:dyDescent="0.25">
      <c r="A35" s="42" t="s">
        <v>4</v>
      </c>
      <c r="B35" s="33"/>
      <c r="C35" s="26">
        <f>SUM(C23:C34)</f>
        <v>3648</v>
      </c>
      <c r="D35" s="34"/>
      <c r="E35" s="26">
        <f>SUM(E23:E34)</f>
        <v>600</v>
      </c>
      <c r="F35" s="9"/>
    </row>
    <row r="36" spans="1:6" ht="15.75" thickBot="1" x14ac:dyDescent="0.3">
      <c r="A36" s="56"/>
      <c r="B36" s="57"/>
      <c r="C36" s="29"/>
      <c r="D36" s="58"/>
      <c r="E36" s="29"/>
      <c r="F36" s="17"/>
    </row>
    <row r="37" spans="1:6" ht="15.75" thickBot="1" x14ac:dyDescent="0.3">
      <c r="A37" s="45"/>
      <c r="B37" s="45"/>
      <c r="C37" s="2"/>
      <c r="D37" s="46"/>
      <c r="E37" s="2"/>
    </row>
    <row r="38" spans="1:6" x14ac:dyDescent="0.25">
      <c r="A38" s="51" t="s">
        <v>24</v>
      </c>
      <c r="B38" s="52"/>
      <c r="C38" s="53"/>
      <c r="D38" s="54"/>
      <c r="E38" s="53"/>
      <c r="F38" s="6"/>
    </row>
    <row r="39" spans="1:6" x14ac:dyDescent="0.25">
      <c r="A39" s="69"/>
      <c r="B39" s="70"/>
      <c r="C39" s="25"/>
      <c r="D39" s="14"/>
      <c r="E39" s="25"/>
      <c r="F39" s="9"/>
    </row>
    <row r="40" spans="1:6" x14ac:dyDescent="0.25">
      <c r="A40" s="7" t="s">
        <v>5</v>
      </c>
      <c r="B40" s="47" t="s">
        <v>15</v>
      </c>
      <c r="C40" s="48" t="s">
        <v>39</v>
      </c>
      <c r="D40" s="14"/>
      <c r="E40" s="25"/>
      <c r="F40" s="9"/>
    </row>
    <row r="41" spans="1:6" x14ac:dyDescent="0.25">
      <c r="A41" s="67" t="s">
        <v>12</v>
      </c>
      <c r="B41" s="39"/>
      <c r="C41" s="37">
        <v>0</v>
      </c>
      <c r="D41" s="14"/>
      <c r="E41" s="25"/>
      <c r="F41" s="9"/>
    </row>
    <row r="42" spans="1:6" x14ac:dyDescent="0.25">
      <c r="A42" s="35" t="s">
        <v>5</v>
      </c>
      <c r="B42" s="40"/>
      <c r="C42" s="37">
        <v>0</v>
      </c>
      <c r="D42" s="14"/>
      <c r="E42" s="25"/>
      <c r="F42" s="9"/>
    </row>
    <row r="43" spans="1:6" x14ac:dyDescent="0.25">
      <c r="A43" s="42" t="s">
        <v>4</v>
      </c>
      <c r="B43" s="33"/>
      <c r="C43" s="26">
        <f>SUM(C41:C42)</f>
        <v>0</v>
      </c>
      <c r="D43" s="14"/>
      <c r="E43" s="25"/>
      <c r="F43" s="9"/>
    </row>
    <row r="44" spans="1:6" x14ac:dyDescent="0.25">
      <c r="A44" s="65"/>
      <c r="B44" s="66"/>
      <c r="C44" s="25"/>
      <c r="D44" s="14"/>
      <c r="E44" s="25"/>
      <c r="F44" s="9"/>
    </row>
    <row r="45" spans="1:6" x14ac:dyDescent="0.25">
      <c r="A45" s="7" t="s">
        <v>25</v>
      </c>
      <c r="B45" s="47" t="s">
        <v>15</v>
      </c>
      <c r="C45" s="48" t="s">
        <v>39</v>
      </c>
      <c r="D45" s="14"/>
      <c r="E45" s="25"/>
      <c r="F45" s="9"/>
    </row>
    <row r="46" spans="1:6" x14ac:dyDescent="0.25">
      <c r="A46" s="43" t="s">
        <v>10</v>
      </c>
      <c r="B46" s="35"/>
      <c r="C46" s="31">
        <f>SUM(C14*C9)</f>
        <v>3575</v>
      </c>
      <c r="D46" s="14"/>
      <c r="E46" s="25"/>
      <c r="F46" s="9"/>
    </row>
    <row r="47" spans="1:6" x14ac:dyDescent="0.25">
      <c r="A47" s="43" t="s">
        <v>11</v>
      </c>
      <c r="B47" s="35"/>
      <c r="C47" s="31">
        <f>SUM(C15*C10)</f>
        <v>0</v>
      </c>
      <c r="D47" s="14"/>
      <c r="E47" s="25"/>
      <c r="F47" s="9"/>
    </row>
    <row r="48" spans="1:6" x14ac:dyDescent="0.25">
      <c r="A48" s="43" t="s">
        <v>26</v>
      </c>
      <c r="B48" s="35"/>
      <c r="C48" s="31">
        <f>SUM(C16*C11)</f>
        <v>325</v>
      </c>
      <c r="D48" s="14"/>
      <c r="E48" s="25"/>
      <c r="F48" s="9"/>
    </row>
    <row r="49" spans="1:6" x14ac:dyDescent="0.25">
      <c r="A49" s="42" t="s">
        <v>4</v>
      </c>
      <c r="B49" s="33"/>
      <c r="C49" s="26">
        <f>SUM(C46:C48)</f>
        <v>3900</v>
      </c>
      <c r="D49" s="68"/>
      <c r="E49" s="48"/>
      <c r="F49" s="9"/>
    </row>
    <row r="50" spans="1:6" ht="15.75" thickBot="1" x14ac:dyDescent="0.3">
      <c r="A50" s="27"/>
      <c r="B50" s="28"/>
      <c r="C50" s="29"/>
      <c r="D50" s="30"/>
      <c r="E50" s="29"/>
      <c r="F50" s="17"/>
    </row>
    <row r="51" spans="1:6" ht="15.75" thickBot="1" x14ac:dyDescent="0.3">
      <c r="A51" s="49"/>
      <c r="B51" s="49"/>
      <c r="C51" s="2"/>
      <c r="D51" s="50"/>
      <c r="E51" s="2"/>
    </row>
    <row r="52" spans="1:6" ht="18" thickBot="1" x14ac:dyDescent="0.45">
      <c r="A52" s="59" t="s">
        <v>34</v>
      </c>
      <c r="B52" s="60"/>
      <c r="C52" s="61">
        <f>SUM(C49+C43-C35)</f>
        <v>252</v>
      </c>
      <c r="D52" s="62"/>
      <c r="E52" s="63"/>
      <c r="F52" s="64"/>
    </row>
    <row r="53" spans="1:6" x14ac:dyDescent="0.25">
      <c r="A53" s="49"/>
      <c r="B53" s="49"/>
      <c r="C53" s="2"/>
      <c r="D53" s="50"/>
      <c r="E53" s="2"/>
    </row>
  </sheetData>
  <mergeCells count="2">
    <mergeCell ref="D9:F11"/>
    <mergeCell ref="D14:F16"/>
  </mergeCells>
  <pageMargins left="0.7" right="0.7" top="0.75" bottom="0.75" header="0.3" footer="0.3"/>
  <pageSetup paperSize="9" orientation="portrait" horizontalDpi="4294967293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DF49E0CE88F84DADA339AA8A6B4484" ma:contentTypeVersion="16" ma:contentTypeDescription="Create a new document." ma:contentTypeScope="" ma:versionID="a172d96a09b86af309585fbe4cab44ff">
  <xsd:schema xmlns:xsd="http://www.w3.org/2001/XMLSchema" xmlns:xs="http://www.w3.org/2001/XMLSchema" xmlns:p="http://schemas.microsoft.com/office/2006/metadata/properties" xmlns:ns2="59ef66b6-230b-485a-897e-c57cb2828f0c" xmlns:ns3="9326bd46-8c2c-4879-b44c-ce965f3ac557" targetNamespace="http://schemas.microsoft.com/office/2006/metadata/properties" ma:root="true" ma:fieldsID="bef391e8c1951dc732394e7a1d69a758" ns2:_="" ns3:_="">
    <xsd:import namespace="59ef66b6-230b-485a-897e-c57cb2828f0c"/>
    <xsd:import namespace="9326bd46-8c2c-4879-b44c-ce965f3ac5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ef66b6-230b-485a-897e-c57cb2828f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79a2648-762e-462d-8268-4f756ae478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26bd46-8c2c-4879-b44c-ce965f3ac55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a3f5853-21a4-4463-a4c4-bfbe8b6cb443}" ma:internalName="TaxCatchAll" ma:showField="CatchAllData" ma:web="9326bd46-8c2c-4879-b44c-ce965f3ac5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326bd46-8c2c-4879-b44c-ce965f3ac557" xsi:nil="true"/>
    <lcf76f155ced4ddcb4097134ff3c332f xmlns="59ef66b6-230b-485a-897e-c57cb2828f0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4360034-40DC-44EB-92C0-B317FABF0D1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BAA9EDF-6D90-4A4C-855F-0859256A57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ef66b6-230b-485a-897e-c57cb2828f0c"/>
    <ds:schemaRef ds:uri="9326bd46-8c2c-4879-b44c-ce965f3ac5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858DE79-EF1E-4DE4-A70B-2E54569CF021}">
  <ds:schemaRefs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www.w3.org/XML/1998/namespace"/>
    <ds:schemaRef ds:uri="http://schemas.microsoft.com/office/infopath/2007/PartnerControls"/>
    <ds:schemaRef ds:uri="59ef66b6-230b-485a-897e-c57cb2828f0c"/>
    <ds:schemaRef ds:uri="http://purl.org/dc/dcmitype/"/>
    <ds:schemaRef ds:uri="http://schemas.microsoft.com/office/2006/documentManagement/types"/>
    <ds:schemaRef ds:uri="9326bd46-8c2c-4879-b44c-ce965f3ac557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budget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Bradshaw</dc:creator>
  <cp:lastModifiedBy>Patrick Whife</cp:lastModifiedBy>
  <cp:lastPrinted>2021-03-15T13:18:32Z</cp:lastPrinted>
  <dcterms:created xsi:type="dcterms:W3CDTF">2021-02-09T11:30:54Z</dcterms:created>
  <dcterms:modified xsi:type="dcterms:W3CDTF">2023-02-16T10:21:55Z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0x0101004BDF49E0CE88F84DADA339AA8A6B4484</vt:lpwstr>
  </property>
  <property fmtid="{D5CDD505-2E9C-101B-9397-08002B2CF9AE}" pid="3" name="MediaServiceImageTags">
    <vt:lpwstr/>
  </property>
</Properties>
</file>